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asaka/Desktop/【2024】yun's/05_新和建設/02_HP更新修正/【新和建設】指定請求書/"/>
    </mc:Choice>
  </mc:AlternateContent>
  <xr:revisionPtr revIDLastSave="0" documentId="8_{C2E88423-0A8B-D242-8868-2E6011FC5CC7}" xr6:coauthVersionLast="47" xr6:coauthVersionMax="47" xr10:uidLastSave="{00000000-0000-0000-0000-000000000000}"/>
  <bookViews>
    <workbookView xWindow="0" yWindow="0" windowWidth="28800" windowHeight="18000" xr2:uid="{FD47807F-8749-F647-96CE-A3161569D8D1}"/>
  </bookViews>
  <sheets>
    <sheet name="指定請求書（新和建設）記入例" sheetId="1" r:id="rId1"/>
  </sheets>
  <definedNames>
    <definedName name="_xlnm.Print_Area" localSheetId="0">'指定請求書（新和建設）記入例'!$A$1:$U$42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D35" i="1" s="1"/>
  <c r="H35" i="1" s="1"/>
  <c r="F34" i="1"/>
  <c r="D34" i="1" s="1"/>
  <c r="H34" i="1" s="1"/>
  <c r="Q32" i="1"/>
  <c r="Q31" i="1"/>
  <c r="O31" i="1"/>
  <c r="L31" i="1"/>
  <c r="Q30" i="1"/>
  <c r="O30" i="1"/>
  <c r="L30" i="1"/>
  <c r="Q29" i="1"/>
  <c r="O29" i="1"/>
  <c r="L29" i="1"/>
  <c r="Q28" i="1"/>
  <c r="O28" i="1"/>
  <c r="L28" i="1"/>
  <c r="Q27" i="1"/>
  <c r="O27" i="1"/>
  <c r="L27" i="1"/>
  <c r="Q26" i="1"/>
  <c r="O26" i="1"/>
  <c r="L26" i="1"/>
  <c r="L25" i="1"/>
  <c r="O25" i="1" s="1"/>
  <c r="Q25" i="1" s="1"/>
  <c r="O24" i="1"/>
  <c r="Q24" i="1" s="1"/>
  <c r="L24" i="1"/>
  <c r="L23" i="1"/>
  <c r="O23" i="1" s="1"/>
  <c r="Q23" i="1" s="1"/>
  <c r="L22" i="1"/>
  <c r="O22" i="1" s="1"/>
  <c r="Q22" i="1" s="1"/>
  <c r="L21" i="1"/>
  <c r="O21" i="1" s="1"/>
  <c r="Q21" i="1" s="1"/>
  <c r="O20" i="1"/>
  <c r="Q20" i="1" s="1"/>
  <c r="L20" i="1"/>
  <c r="L19" i="1"/>
  <c r="O19" i="1" s="1"/>
  <c r="Q19" i="1" s="1"/>
  <c r="L18" i="1"/>
  <c r="O18" i="1" s="1"/>
  <c r="Q18" i="1" s="1"/>
  <c r="L17" i="1"/>
  <c r="O17" i="1" s="1"/>
  <c r="Q17" i="1" l="1"/>
  <c r="Q33" i="1"/>
  <c r="Q34" i="1" s="1"/>
  <c r="B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中西　真由美</author>
  </authors>
  <commentList>
    <comment ref="D16" authorId="0" shapeId="0" xr:uid="{CA5DDA17-F1CD-0549-BB07-9EA3AF1FF328}">
      <text>
        <r>
          <rPr>
            <b/>
            <sz val="14"/>
            <color indexed="81"/>
            <rFont val="MS P ゴシック"/>
            <family val="3"/>
            <charset val="128"/>
          </rPr>
          <t>現場・税率毎に分けて入力してください。</t>
        </r>
      </text>
    </comment>
    <comment ref="K16" authorId="0" shapeId="0" xr:uid="{75170CDC-8D57-CE45-BD04-8B9F288D33E5}">
      <text>
        <r>
          <rPr>
            <b/>
            <sz val="14"/>
            <color indexed="81"/>
            <rFont val="MS P ゴシック"/>
            <family val="3"/>
            <charset val="128"/>
          </rPr>
          <t>非課税と軽減税率の場合は、
プルダウン
非課税「非」軽減税率「※」を
選んでください。</t>
        </r>
      </text>
    </comment>
  </commentList>
</comments>
</file>

<file path=xl/sharedStrings.xml><?xml version="1.0" encoding="utf-8"?>
<sst xmlns="http://schemas.openxmlformats.org/spreadsheetml/2006/main" count="56" uniqueCount="45">
  <si>
    <t>請求書</t>
    <rPh sb="0" eb="3">
      <t>セイキュウ</t>
    </rPh>
    <phoneticPr fontId="3"/>
  </si>
  <si>
    <t>発行日：</t>
    <rPh sb="0" eb="3">
      <t>ハッコウビ</t>
    </rPh>
    <phoneticPr fontId="3"/>
  </si>
  <si>
    <t>新和建設株式会社 御中</t>
    <rPh sb="0" eb="4">
      <t>シンワケンセツ</t>
    </rPh>
    <rPh sb="9" eb="11">
      <t>オンチュウ</t>
    </rPh>
    <phoneticPr fontId="3"/>
  </si>
  <si>
    <t>登録番号：</t>
    <phoneticPr fontId="3"/>
  </si>
  <si>
    <t>〒337-0003</t>
    <phoneticPr fontId="3"/>
  </si>
  <si>
    <t>埼玉県さいたま市見沼区深作一丁目10番地4</t>
    <rPh sb="0" eb="3">
      <t>サイタマケン</t>
    </rPh>
    <rPh sb="7" eb="8">
      <t>シ</t>
    </rPh>
    <rPh sb="8" eb="11">
      <t>ミヌマク</t>
    </rPh>
    <rPh sb="11" eb="13">
      <t>フカサク</t>
    </rPh>
    <rPh sb="13" eb="16">
      <t>イッチョウメ</t>
    </rPh>
    <rPh sb="18" eb="20">
      <t>バンチ</t>
    </rPh>
    <phoneticPr fontId="3"/>
  </si>
  <si>
    <t>〇〇〇〇株式会社</t>
    <rPh sb="4" eb="8">
      <t>カブシキガイシャ</t>
    </rPh>
    <phoneticPr fontId="3"/>
  </si>
  <si>
    <t>登録番号：T2030001004375</t>
    <phoneticPr fontId="3"/>
  </si>
  <si>
    <t>〒100-0000</t>
    <phoneticPr fontId="3"/>
  </si>
  <si>
    <t>住所：</t>
    <rPh sb="0" eb="2">
      <t>ジュウショ</t>
    </rPh>
    <phoneticPr fontId="3"/>
  </si>
  <si>
    <t>請求合計金額（税込）</t>
    <rPh sb="2" eb="4">
      <t>ゴウケイ</t>
    </rPh>
    <rPh sb="7" eb="9">
      <t>ゼイ</t>
    </rPh>
    <phoneticPr fontId="3"/>
  </si>
  <si>
    <t>電話番号：</t>
    <rPh sb="0" eb="4">
      <t>デンワバンゴウ</t>
    </rPh>
    <phoneticPr fontId="3"/>
  </si>
  <si>
    <t>00-0000-0000</t>
    <phoneticPr fontId="3"/>
  </si>
  <si>
    <t>日付</t>
    <rPh sb="0" eb="2">
      <t>ヒヅケ</t>
    </rPh>
    <phoneticPr fontId="3"/>
  </si>
  <si>
    <t>現場名（内容）</t>
    <rPh sb="0" eb="3">
      <t>ゲンバメイ</t>
    </rPh>
    <rPh sb="4" eb="6">
      <t>ナイヨウ</t>
    </rPh>
    <phoneticPr fontId="3"/>
  </si>
  <si>
    <t>税区分</t>
    <rPh sb="0" eb="3">
      <t>ゼイクブン</t>
    </rPh>
    <phoneticPr fontId="3"/>
  </si>
  <si>
    <t>税率</t>
    <rPh sb="0" eb="2">
      <t>ゼイリ</t>
    </rPh>
    <phoneticPr fontId="3"/>
  </si>
  <si>
    <t>金額（税抜）</t>
    <rPh sb="0" eb="2">
      <t>キンガク</t>
    </rPh>
    <rPh sb="3" eb="5">
      <t>ゼイヌキ</t>
    </rPh>
    <phoneticPr fontId="3"/>
  </si>
  <si>
    <t>税額</t>
    <rPh sb="0" eb="2">
      <t>ゼイガク</t>
    </rPh>
    <phoneticPr fontId="3"/>
  </si>
  <si>
    <t>金額（税込み）</t>
    <rPh sb="0" eb="2">
      <t>キンガク</t>
    </rPh>
    <rPh sb="3" eb="5">
      <t>ゼイコ</t>
    </rPh>
    <phoneticPr fontId="3"/>
  </si>
  <si>
    <t>R5染谷</t>
    <rPh sb="2" eb="4">
      <t>ソメヤ</t>
    </rPh>
    <phoneticPr fontId="3"/>
  </si>
  <si>
    <t>R5染谷　</t>
    <rPh sb="2" eb="4">
      <t>ソメヤ</t>
    </rPh>
    <phoneticPr fontId="3"/>
  </si>
  <si>
    <t>非</t>
  </si>
  <si>
    <t>※</t>
  </si>
  <si>
    <t>R5佐知川</t>
    <rPh sb="2" eb="5">
      <t>サチガワ</t>
    </rPh>
    <phoneticPr fontId="3"/>
  </si>
  <si>
    <t>金重置場</t>
    <rPh sb="0" eb="2">
      <t>カナシゲ</t>
    </rPh>
    <rPh sb="2" eb="4">
      <t>オキバ</t>
    </rPh>
    <phoneticPr fontId="3"/>
  </si>
  <si>
    <t>※は軽減税率対象です。</t>
    <rPh sb="2" eb="6">
      <t>ケイゲンズ</t>
    </rPh>
    <rPh sb="6" eb="8">
      <t>タイショウ</t>
    </rPh>
    <phoneticPr fontId="3"/>
  </si>
  <si>
    <t>小計</t>
    <rPh sb="0" eb="2">
      <t>ショウケイ</t>
    </rPh>
    <phoneticPr fontId="3"/>
  </si>
  <si>
    <t>税率区分</t>
    <rPh sb="0" eb="2">
      <t>ゼイリ</t>
    </rPh>
    <rPh sb="2" eb="4">
      <t>クブn</t>
    </rPh>
    <phoneticPr fontId="3"/>
  </si>
  <si>
    <t>消費税</t>
    <rPh sb="0" eb="3">
      <t>ショウヒゼイ</t>
    </rPh>
    <phoneticPr fontId="3"/>
  </si>
  <si>
    <t>金額（税込）</t>
    <rPh sb="0" eb="2">
      <t>キンガク</t>
    </rPh>
    <rPh sb="3" eb="5">
      <t>ゼイコ</t>
    </rPh>
    <phoneticPr fontId="3"/>
  </si>
  <si>
    <t>消費税</t>
    <rPh sb="0" eb="3">
      <t>ショウヒ</t>
    </rPh>
    <phoneticPr fontId="3"/>
  </si>
  <si>
    <t>10%対象</t>
    <rPh sb="3" eb="5">
      <t>タイショ</t>
    </rPh>
    <phoneticPr fontId="3"/>
  </si>
  <si>
    <t>合計</t>
    <rPh sb="0" eb="2">
      <t>ゴウケイ</t>
    </rPh>
    <phoneticPr fontId="3"/>
  </si>
  <si>
    <t>8%対象</t>
    <rPh sb="2" eb="4">
      <t>タイショ</t>
    </rPh>
    <phoneticPr fontId="3"/>
  </si>
  <si>
    <t>非課税</t>
    <rPh sb="0" eb="3">
      <t>ヒカゼイ</t>
    </rPh>
    <phoneticPr fontId="3"/>
  </si>
  <si>
    <t>―</t>
    <phoneticPr fontId="3"/>
  </si>
  <si>
    <t>備考</t>
    <rPh sb="0" eb="2">
      <t>ビコウ</t>
    </rPh>
    <phoneticPr fontId="3"/>
  </si>
  <si>
    <t>社内処理用</t>
    <rPh sb="0" eb="2">
      <t>シャナイ</t>
    </rPh>
    <rPh sb="2" eb="5">
      <t>ショリヨウ</t>
    </rPh>
    <phoneticPr fontId="3"/>
  </si>
  <si>
    <t>立替金</t>
    <rPh sb="0" eb="3">
      <t>タテカエキン</t>
    </rPh>
    <phoneticPr fontId="3"/>
  </si>
  <si>
    <t>最終振込金額</t>
    <rPh sb="0" eb="4">
      <t>サイシュウフリコミ</t>
    </rPh>
    <rPh sb="4" eb="6">
      <t>キンガク</t>
    </rPh>
    <phoneticPr fontId="3"/>
  </si>
  <si>
    <t>新和会費</t>
    <rPh sb="0" eb="4">
      <t>シンワカイヒ</t>
    </rPh>
    <phoneticPr fontId="3"/>
  </si>
  <si>
    <t>支払い</t>
    <rPh sb="0" eb="2">
      <t>シハラ</t>
    </rPh>
    <phoneticPr fontId="3"/>
  </si>
  <si>
    <t>日払</t>
    <rPh sb="0" eb="1">
      <t>ニチ</t>
    </rPh>
    <rPh sb="1" eb="2">
      <t>ハラ</t>
    </rPh>
    <phoneticPr fontId="3"/>
  </si>
  <si>
    <t>月末</t>
    <rPh sb="0" eb="2">
      <t>ツキマツ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</si>
</sst>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&quot;〒&quot;000\-0000"/>
    <numFmt numFmtId="178" formatCode="&quot;¥&quot;#,##0_);[Red]\(&quot;¥&quot;#,##0\)"/>
  </numFmts>
  <fonts count="1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36"/>
      <name val="ＭＳ Ｐゴシック"/>
      <family val="2"/>
      <charset val="128"/>
    </font>
    <font>
      <sz val="36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u/>
      <sz val="24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name val="ＭＳ Ｐゴシック"/>
      <family val="3"/>
      <charset val="128"/>
    </font>
    <font>
      <sz val="48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sz val="16"/>
      <name val="ＭＳ Ｐゴシック"/>
      <family val="2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14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177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6" fontId="11" fillId="0" borderId="5" xfId="0" applyNumberFormat="1" applyFont="1" applyBorder="1" applyAlignment="1">
      <alignment horizontal="right" vertical="center"/>
    </xf>
    <xf numFmtId="6" fontId="11" fillId="0" borderId="6" xfId="0" applyNumberFormat="1" applyFont="1" applyBorder="1" applyAlignment="1">
      <alignment horizontal="right" vertical="center"/>
    </xf>
    <xf numFmtId="6" fontId="11" fillId="0" borderId="7" xfId="0" applyNumberFormat="1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6" fontId="11" fillId="0" borderId="8" xfId="0" applyNumberFormat="1" applyFont="1" applyBorder="1" applyAlignment="1">
      <alignment horizontal="right" vertical="center"/>
    </xf>
    <xf numFmtId="6" fontId="11" fillId="0" borderId="1" xfId="0" applyNumberFormat="1" applyFont="1" applyBorder="1" applyAlignment="1">
      <alignment horizontal="right" vertical="center"/>
    </xf>
    <xf numFmtId="6" fontId="11" fillId="0" borderId="9" xfId="0" applyNumberFormat="1" applyFont="1" applyBorder="1" applyAlignment="1">
      <alignment horizontal="right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14" fontId="6" fillId="0" borderId="10" xfId="0" applyNumberFormat="1" applyFont="1" applyBorder="1" applyAlignment="1" applyProtection="1">
      <alignment horizontal="center" vertical="center"/>
      <protection locked="0"/>
    </xf>
    <xf numFmtId="1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9" fontId="6" fillId="2" borderId="11" xfId="2" applyFont="1" applyFill="1" applyBorder="1" applyProtection="1">
      <alignment vertical="center"/>
    </xf>
    <xf numFmtId="6" fontId="6" fillId="0" borderId="11" xfId="1" applyFont="1" applyBorder="1" applyAlignment="1" applyProtection="1">
      <alignment horizontal="right" vertical="center"/>
      <protection locked="0"/>
    </xf>
    <xf numFmtId="178" fontId="2" fillId="0" borderId="12" xfId="2" applyNumberFormat="1" applyFont="1" applyBorder="1" applyAlignment="1" applyProtection="1">
      <alignment horizontal="right" vertical="center"/>
    </xf>
    <xf numFmtId="178" fontId="2" fillId="0" borderId="4" xfId="2" applyNumberFormat="1" applyFont="1" applyBorder="1" applyAlignment="1" applyProtection="1">
      <alignment horizontal="right" vertical="center"/>
    </xf>
    <xf numFmtId="6" fontId="6" fillId="0" borderId="12" xfId="1" applyFont="1" applyBorder="1" applyAlignment="1" applyProtection="1">
      <alignment horizontal="right" vertical="center"/>
    </xf>
    <xf numFmtId="6" fontId="6" fillId="0" borderId="4" xfId="1" applyFont="1" applyBorder="1" applyAlignment="1" applyProtection="1">
      <alignment horizontal="right" vertical="center"/>
    </xf>
    <xf numFmtId="6" fontId="13" fillId="3" borderId="12" xfId="0" applyNumberFormat="1" applyFont="1" applyFill="1" applyBorder="1" applyAlignment="1" applyProtection="1">
      <alignment horizontal="center" vertical="center"/>
      <protection locked="0"/>
    </xf>
    <xf numFmtId="6" fontId="14" fillId="3" borderId="4" xfId="0" applyNumberFormat="1" applyFont="1" applyFill="1" applyBorder="1" applyAlignment="1" applyProtection="1">
      <alignment horizontal="center" vertical="center"/>
      <protection locked="0"/>
    </xf>
    <xf numFmtId="6" fontId="6" fillId="0" borderId="12" xfId="0" applyNumberFormat="1" applyFont="1" applyBorder="1">
      <alignment vertical="center"/>
    </xf>
    <xf numFmtId="6" fontId="6" fillId="0" borderId="4" xfId="0" applyNumberFormat="1" applyFont="1" applyBorder="1">
      <alignment vertical="center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6" fontId="14" fillId="3" borderId="12" xfId="1" applyFont="1" applyFill="1" applyBorder="1" applyAlignment="1" applyProtection="1">
      <alignment horizontal="center" vertical="center"/>
      <protection locked="0"/>
    </xf>
    <xf numFmtId="6" fontId="14" fillId="3" borderId="4" xfId="1" applyFont="1" applyFill="1" applyBorder="1" applyAlignment="1" applyProtection="1">
      <alignment horizontal="center" vertical="center"/>
      <protection locked="0"/>
    </xf>
    <xf numFmtId="6" fontId="6" fillId="0" borderId="0" xfId="0" applyNumberFormat="1" applyFont="1" applyProtection="1">
      <alignment vertical="center"/>
      <protection locked="0"/>
    </xf>
    <xf numFmtId="6" fontId="14" fillId="3" borderId="12" xfId="0" applyNumberFormat="1" applyFont="1" applyFill="1" applyBorder="1" applyAlignment="1" applyProtection="1">
      <alignment horizontal="center" vertical="center"/>
      <protection locked="0"/>
    </xf>
    <xf numFmtId="6" fontId="6" fillId="0" borderId="12" xfId="1" applyFont="1" applyBorder="1" applyAlignment="1" applyProtection="1">
      <alignment vertical="center"/>
    </xf>
    <xf numFmtId="6" fontId="6" fillId="0" borderId="4" xfId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6" fontId="6" fillId="0" borderId="11" xfId="0" applyNumberFormat="1" applyFont="1" applyBorder="1">
      <alignment vertical="center"/>
    </xf>
    <xf numFmtId="6" fontId="6" fillId="0" borderId="0" xfId="1" applyFont="1" applyBorder="1" applyAlignment="1" applyProtection="1">
      <alignment vertical="center"/>
      <protection locked="0"/>
    </xf>
    <xf numFmtId="6" fontId="6" fillId="0" borderId="1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6" fontId="6" fillId="0" borderId="0" xfId="0" applyNumberFormat="1" applyFont="1" applyAlignment="1">
      <alignment horizontal="center" vertical="center"/>
    </xf>
    <xf numFmtId="6" fontId="6" fillId="0" borderId="0" xfId="1" applyFont="1" applyBorder="1" applyAlignment="1" applyProtection="1">
      <alignment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337457</xdr:colOff>
      <xdr:row>3</xdr:row>
      <xdr:rowOff>10884</xdr:rowOff>
    </xdr:from>
    <xdr:to>
      <xdr:col>11</xdr:col>
      <xdr:colOff>642257</xdr:colOff>
      <xdr:row>5</xdr:row>
      <xdr:rowOff>185055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137B7C-6756-F24B-A47B-A97C6DA6C6C9}"/>
            </a:ext>
          </a:extLst>
        </xdr:cNvPr>
        <xdr:cNvSpPr txBox="1"/>
      </xdr:nvSpPr>
      <xdr:spPr>
        <a:xfrm>
          <a:off x="4820557" y="1115784"/>
          <a:ext cx="3175000" cy="96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E8DE-C126-A544-A9E4-B6A3BB611366}">
  <sheetPr>
    <tabColor rgb="FFFFFF00"/>
  </sheetPr>
  <dimension ref="A1:AF68"/>
  <sheetViews>
    <sheetView tabSelected="1" view="pageBreakPreview" zoomScale="60" zoomScaleNormal="70" workbookViewId="0">
      <selection activeCell="O26" sqref="O26:P26"/>
    </sheetView>
  </sheetViews>
  <sheetFormatPr baseColWidth="10" defaultColWidth="0" defaultRowHeight="16.5" customHeight="1" zeroHeight="1"/>
  <cols>
    <col min="1" max="1" width="2" style="2" customWidth="1"/>
    <col min="2" max="2" width="10.42578125" style="2" customWidth="1"/>
    <col min="3" max="3" width="6" style="2" customWidth="1"/>
    <col min="4" max="8" width="8" style="2" customWidth="1"/>
    <col min="9" max="10" width="7.42578125" style="2" customWidth="1"/>
    <col min="11" max="11" width="9.42578125" style="2" customWidth="1"/>
    <col min="12" max="13" width="8" style="2" customWidth="1"/>
    <col min="14" max="14" width="7" style="2" customWidth="1"/>
    <col min="15" max="15" width="8.85546875" style="2" customWidth="1"/>
    <col min="16" max="18" width="8" style="2" customWidth="1"/>
    <col min="19" max="20" width="8" style="2" hidden="1" customWidth="1"/>
    <col min="21" max="21" width="1.85546875" style="2" customWidth="1"/>
    <col min="22" max="32" width="10.7109375" style="2" customWidth="1"/>
    <col min="33" max="16384" width="10.7109375" style="2" hidden="1"/>
  </cols>
  <sheetData>
    <row r="1" spans="1:32" s="3" customFormat="1" ht="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53.25" customHeight="1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1"/>
      <c r="U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3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"/>
      <c r="O4" s="6"/>
      <c r="P4" s="7"/>
      <c r="Q4" s="7"/>
      <c r="R4" s="7"/>
      <c r="S4" s="1"/>
      <c r="T4" s="1"/>
      <c r="U4" s="1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3" customFormat="1" ht="3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 t="s">
        <v>1</v>
      </c>
      <c r="N5" s="8"/>
      <c r="O5" s="9">
        <v>45230</v>
      </c>
      <c r="P5" s="9"/>
      <c r="Q5" s="9"/>
      <c r="R5" s="9"/>
      <c r="S5" s="1"/>
      <c r="T5" s="1"/>
      <c r="U5" s="1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s="3" customFormat="1" ht="31" customHeight="1">
      <c r="A6" s="1"/>
      <c r="B6" s="10" t="s">
        <v>2</v>
      </c>
      <c r="C6" s="10"/>
      <c r="D6" s="10"/>
      <c r="E6" s="10"/>
      <c r="F6" s="10"/>
      <c r="G6" s="10"/>
      <c r="H6" s="10"/>
      <c r="I6" s="10"/>
      <c r="J6" s="10"/>
      <c r="K6" s="1"/>
      <c r="L6" s="1"/>
      <c r="M6" s="8" t="s">
        <v>3</v>
      </c>
      <c r="N6" s="8"/>
      <c r="O6" s="11"/>
      <c r="P6" s="11"/>
      <c r="Q6" s="11"/>
      <c r="R6" s="11"/>
      <c r="S6" s="1"/>
      <c r="T6" s="1"/>
      <c r="U6" s="1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3" customFormat="1" ht="26.25" customHeight="1">
      <c r="A7" s="1"/>
      <c r="B7" s="12" t="s">
        <v>4</v>
      </c>
      <c r="C7" s="12"/>
      <c r="D7" s="12"/>
      <c r="E7" s="12"/>
      <c r="F7" s="12"/>
      <c r="G7" s="12"/>
      <c r="H7" s="12"/>
      <c r="I7" s="12"/>
      <c r="J7" s="12"/>
      <c r="K7" s="1"/>
      <c r="L7" s="1"/>
      <c r="M7" s="1"/>
      <c r="N7" s="13"/>
      <c r="O7" s="13"/>
      <c r="P7" s="14"/>
      <c r="Q7" s="14"/>
      <c r="R7" s="14"/>
      <c r="S7" s="1"/>
      <c r="T7" s="1"/>
      <c r="U7" s="1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3" customFormat="1" ht="34" customHeight="1">
      <c r="A8" s="1"/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"/>
      <c r="L8" s="1"/>
      <c r="M8" s="16" t="s">
        <v>6</v>
      </c>
      <c r="N8" s="16"/>
      <c r="O8" s="16"/>
      <c r="P8" s="16"/>
      <c r="Q8" s="16"/>
      <c r="R8" s="16"/>
      <c r="S8" s="1"/>
      <c r="T8" s="1"/>
      <c r="U8" s="1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s="3" customFormat="1" ht="30" customHeight="1">
      <c r="A9" s="1"/>
      <c r="B9" s="17" t="s">
        <v>7</v>
      </c>
      <c r="C9" s="17"/>
      <c r="D9" s="17"/>
      <c r="E9" s="17"/>
      <c r="F9" s="17"/>
      <c r="G9" s="17"/>
      <c r="H9" s="17"/>
      <c r="I9" s="17"/>
      <c r="J9" s="17"/>
      <c r="K9" s="1"/>
      <c r="L9" s="1"/>
      <c r="M9" s="12" t="s">
        <v>8</v>
      </c>
      <c r="N9" s="12"/>
      <c r="O9" s="12"/>
      <c r="P9" s="12"/>
      <c r="Q9" s="12"/>
      <c r="R9" s="12"/>
      <c r="S9" s="1"/>
      <c r="T9" s="1"/>
      <c r="U9" s="1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s="3" customFormat="1" ht="38.25" customHeight="1">
      <c r="A10" s="1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20" t="s">
        <v>9</v>
      </c>
      <c r="N10" s="21"/>
      <c r="O10" s="22"/>
      <c r="P10" s="22"/>
      <c r="Q10" s="22"/>
      <c r="R10" s="22"/>
      <c r="S10" s="1"/>
      <c r="T10" s="1"/>
      <c r="U10" s="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s="3" customFormat="1" ht="30" customHeight="1">
      <c r="A11" s="1"/>
      <c r="B11" s="23" t="s">
        <v>10</v>
      </c>
      <c r="C11" s="24"/>
      <c r="D11" s="24"/>
      <c r="E11" s="24"/>
      <c r="F11" s="24"/>
      <c r="G11" s="24"/>
      <c r="H11" s="24"/>
      <c r="I11" s="24"/>
      <c r="J11" s="25"/>
      <c r="K11" s="1"/>
      <c r="L11" s="1"/>
      <c r="M11" s="20" t="s">
        <v>11</v>
      </c>
      <c r="N11" s="6"/>
      <c r="O11" s="6" t="s">
        <v>12</v>
      </c>
      <c r="P11" s="6"/>
      <c r="Q11" s="6"/>
      <c r="R11" s="6"/>
      <c r="S11" s="1"/>
      <c r="T11" s="1"/>
      <c r="U11" s="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s="3" customFormat="1" ht="30" customHeight="1">
      <c r="A12" s="1"/>
      <c r="B12" s="26">
        <f>Q34</f>
        <v>181200</v>
      </c>
      <c r="C12" s="27"/>
      <c r="D12" s="27"/>
      <c r="E12" s="27"/>
      <c r="F12" s="27"/>
      <c r="G12" s="27"/>
      <c r="H12" s="27"/>
      <c r="I12" s="27"/>
      <c r="J12" s="28"/>
      <c r="K12" s="1"/>
      <c r="L12" s="1"/>
      <c r="M12" s="20"/>
      <c r="N12" s="29"/>
      <c r="O12" s="29"/>
      <c r="P12" s="29"/>
      <c r="Q12" s="29"/>
      <c r="R12" s="29"/>
      <c r="S12" s="1"/>
      <c r="T12" s="1"/>
      <c r="U12" s="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s="3" customFormat="1" ht="32.25" customHeight="1">
      <c r="A13" s="1"/>
      <c r="B13" s="30"/>
      <c r="C13" s="31"/>
      <c r="D13" s="31"/>
      <c r="E13" s="31"/>
      <c r="F13" s="31"/>
      <c r="G13" s="31"/>
      <c r="H13" s="31"/>
      <c r="I13" s="31"/>
      <c r="J13" s="3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s="3" customFormat="1" ht="32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s="3" customFormat="1" ht="30" customHeight="1">
      <c r="A15" s="1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3" customFormat="1" ht="33" customHeight="1">
      <c r="A16" s="1"/>
      <c r="B16" s="33" t="s">
        <v>13</v>
      </c>
      <c r="C16" s="34"/>
      <c r="D16" s="35" t="s">
        <v>14</v>
      </c>
      <c r="E16" s="36"/>
      <c r="F16" s="36"/>
      <c r="G16" s="36"/>
      <c r="H16" s="36"/>
      <c r="I16" s="36"/>
      <c r="J16" s="37"/>
      <c r="K16" s="38" t="s">
        <v>15</v>
      </c>
      <c r="L16" s="39" t="s">
        <v>16</v>
      </c>
      <c r="M16" s="34" t="s">
        <v>17</v>
      </c>
      <c r="N16" s="34"/>
      <c r="O16" s="35" t="s">
        <v>18</v>
      </c>
      <c r="P16" s="40"/>
      <c r="Q16" s="34" t="s">
        <v>19</v>
      </c>
      <c r="R16" s="34"/>
      <c r="S16" s="1"/>
      <c r="T16" s="1"/>
      <c r="U16" s="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s="3" customFormat="1" ht="33" customHeight="1">
      <c r="A17" s="1"/>
      <c r="B17" s="41">
        <v>45230</v>
      </c>
      <c r="C17" s="42"/>
      <c r="D17" s="43" t="s">
        <v>20</v>
      </c>
      <c r="E17" s="44"/>
      <c r="F17" s="44"/>
      <c r="G17" s="44"/>
      <c r="H17" s="44"/>
      <c r="I17" s="44"/>
      <c r="J17" s="45"/>
      <c r="K17" s="46"/>
      <c r="L17" s="47">
        <f>_xlfn.IFS(D17="", "", K17="", 10%, K17="※", 8%,K17="非",0%)</f>
        <v>0.1</v>
      </c>
      <c r="M17" s="48">
        <v>50000</v>
      </c>
      <c r="N17" s="48"/>
      <c r="O17" s="49">
        <f>IF(M17="", "", L17*M17)</f>
        <v>5000</v>
      </c>
      <c r="P17" s="50"/>
      <c r="Q17" s="51">
        <f>IF(M17="", "", M17+O17)</f>
        <v>55000</v>
      </c>
      <c r="R17" s="52"/>
      <c r="S17" s="1"/>
      <c r="T17" s="1"/>
      <c r="U17" s="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s="3" customFormat="1" ht="33" customHeight="1">
      <c r="A18" s="1"/>
      <c r="B18" s="41">
        <v>45230</v>
      </c>
      <c r="C18" s="42"/>
      <c r="D18" s="43" t="s">
        <v>21</v>
      </c>
      <c r="E18" s="44"/>
      <c r="F18" s="44"/>
      <c r="G18" s="44"/>
      <c r="H18" s="44"/>
      <c r="I18" s="44"/>
      <c r="J18" s="45"/>
      <c r="K18" s="46" t="s">
        <v>22</v>
      </c>
      <c r="L18" s="47">
        <f t="shared" ref="L18:L31" si="0">_xlfn.IFS(D18="", "", K18="", 10%, K18="※", 8%,K18="非",0%)</f>
        <v>0</v>
      </c>
      <c r="M18" s="48">
        <v>5000</v>
      </c>
      <c r="N18" s="48"/>
      <c r="O18" s="49">
        <f t="shared" ref="O18:O31" si="1">IF(M18="", "", L18*M18)</f>
        <v>0</v>
      </c>
      <c r="P18" s="50"/>
      <c r="Q18" s="51">
        <f t="shared" ref="Q18:Q31" si="2">IF(M18="", "", M18+O18)</f>
        <v>5000</v>
      </c>
      <c r="R18" s="52"/>
      <c r="S18" s="1"/>
      <c r="T18" s="1"/>
      <c r="U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3" customFormat="1" ht="33" customHeight="1">
      <c r="A19" s="1"/>
      <c r="B19" s="41">
        <v>45230</v>
      </c>
      <c r="C19" s="42"/>
      <c r="D19" s="43" t="s">
        <v>21</v>
      </c>
      <c r="E19" s="44"/>
      <c r="F19" s="44"/>
      <c r="G19" s="44"/>
      <c r="H19" s="44"/>
      <c r="I19" s="44"/>
      <c r="J19" s="45"/>
      <c r="K19" s="46" t="s">
        <v>23</v>
      </c>
      <c r="L19" s="47">
        <f t="shared" si="0"/>
        <v>0.08</v>
      </c>
      <c r="M19" s="48">
        <v>3000</v>
      </c>
      <c r="N19" s="48"/>
      <c r="O19" s="49">
        <f t="shared" si="1"/>
        <v>240</v>
      </c>
      <c r="P19" s="50"/>
      <c r="Q19" s="51">
        <f t="shared" si="2"/>
        <v>3240</v>
      </c>
      <c r="R19" s="52"/>
      <c r="S19" s="1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3" customFormat="1" ht="33" customHeight="1">
      <c r="A20" s="1"/>
      <c r="B20" s="41">
        <v>45230</v>
      </c>
      <c r="C20" s="42"/>
      <c r="D20" s="43" t="s">
        <v>24</v>
      </c>
      <c r="E20" s="44"/>
      <c r="F20" s="44"/>
      <c r="G20" s="44"/>
      <c r="H20" s="44"/>
      <c r="I20" s="44"/>
      <c r="J20" s="45"/>
      <c r="K20" s="46"/>
      <c r="L20" s="47">
        <f t="shared" si="0"/>
        <v>0.1</v>
      </c>
      <c r="M20" s="48">
        <v>70000</v>
      </c>
      <c r="N20" s="48"/>
      <c r="O20" s="49">
        <f t="shared" si="1"/>
        <v>7000</v>
      </c>
      <c r="P20" s="50"/>
      <c r="Q20" s="51">
        <f t="shared" si="2"/>
        <v>77000</v>
      </c>
      <c r="R20" s="52"/>
      <c r="S20" s="1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s="3" customFormat="1" ht="33" customHeight="1">
      <c r="A21" s="1"/>
      <c r="B21" s="41">
        <v>45230</v>
      </c>
      <c r="C21" s="42"/>
      <c r="D21" s="43" t="s">
        <v>24</v>
      </c>
      <c r="E21" s="44"/>
      <c r="F21" s="44"/>
      <c r="G21" s="44"/>
      <c r="H21" s="44"/>
      <c r="I21" s="44"/>
      <c r="J21" s="45"/>
      <c r="K21" s="46" t="s">
        <v>22</v>
      </c>
      <c r="L21" s="47">
        <f t="shared" si="0"/>
        <v>0</v>
      </c>
      <c r="M21" s="48">
        <v>5000</v>
      </c>
      <c r="N21" s="48"/>
      <c r="O21" s="49">
        <f t="shared" si="1"/>
        <v>0</v>
      </c>
      <c r="P21" s="50"/>
      <c r="Q21" s="51">
        <f t="shared" si="2"/>
        <v>5000</v>
      </c>
      <c r="R21" s="52"/>
      <c r="S21" s="1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3" customFormat="1" ht="33" customHeight="1">
      <c r="A22" s="1"/>
      <c r="B22" s="41">
        <v>45230</v>
      </c>
      <c r="C22" s="42"/>
      <c r="D22" s="43" t="s">
        <v>24</v>
      </c>
      <c r="E22" s="44"/>
      <c r="F22" s="44"/>
      <c r="G22" s="44"/>
      <c r="H22" s="44"/>
      <c r="I22" s="44"/>
      <c r="J22" s="45"/>
      <c r="K22" s="46" t="s">
        <v>23</v>
      </c>
      <c r="L22" s="47">
        <f t="shared" si="0"/>
        <v>0.08</v>
      </c>
      <c r="M22" s="48">
        <v>10000</v>
      </c>
      <c r="N22" s="48"/>
      <c r="O22" s="49">
        <f t="shared" si="1"/>
        <v>800</v>
      </c>
      <c r="P22" s="50"/>
      <c r="Q22" s="51">
        <f t="shared" si="2"/>
        <v>10800</v>
      </c>
      <c r="R22" s="52"/>
      <c r="S22" s="1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3" customFormat="1" ht="33" customHeight="1">
      <c r="A23" s="1"/>
      <c r="B23" s="41">
        <v>45230</v>
      </c>
      <c r="C23" s="42"/>
      <c r="D23" s="43" t="s">
        <v>25</v>
      </c>
      <c r="E23" s="44"/>
      <c r="F23" s="44"/>
      <c r="G23" s="44"/>
      <c r="H23" s="44"/>
      <c r="I23" s="44"/>
      <c r="J23" s="45"/>
      <c r="K23" s="46"/>
      <c r="L23" s="47">
        <f t="shared" si="0"/>
        <v>0.1</v>
      </c>
      <c r="M23" s="48">
        <v>20000</v>
      </c>
      <c r="N23" s="48"/>
      <c r="O23" s="49">
        <f t="shared" si="1"/>
        <v>2000</v>
      </c>
      <c r="P23" s="50"/>
      <c r="Q23" s="51">
        <f t="shared" si="2"/>
        <v>22000</v>
      </c>
      <c r="R23" s="52"/>
      <c r="S23" s="1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s="3" customFormat="1" ht="33" customHeight="1">
      <c r="A24" s="1"/>
      <c r="B24" s="41">
        <v>45230</v>
      </c>
      <c r="C24" s="42"/>
      <c r="D24" s="43" t="s">
        <v>25</v>
      </c>
      <c r="E24" s="44"/>
      <c r="F24" s="44"/>
      <c r="G24" s="44"/>
      <c r="H24" s="44"/>
      <c r="I24" s="44"/>
      <c r="J24" s="45"/>
      <c r="K24" s="46" t="s">
        <v>22</v>
      </c>
      <c r="L24" s="47">
        <f t="shared" si="0"/>
        <v>0</v>
      </c>
      <c r="M24" s="48">
        <v>1000</v>
      </c>
      <c r="N24" s="48"/>
      <c r="O24" s="49">
        <f t="shared" si="1"/>
        <v>0</v>
      </c>
      <c r="P24" s="50"/>
      <c r="Q24" s="51">
        <f t="shared" si="2"/>
        <v>1000</v>
      </c>
      <c r="R24" s="52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s="3" customFormat="1" ht="33" customHeight="1">
      <c r="A25" s="1"/>
      <c r="B25" s="41">
        <v>45230</v>
      </c>
      <c r="C25" s="42"/>
      <c r="D25" s="43" t="s">
        <v>25</v>
      </c>
      <c r="E25" s="44"/>
      <c r="F25" s="44"/>
      <c r="G25" s="44"/>
      <c r="H25" s="44"/>
      <c r="I25" s="44"/>
      <c r="J25" s="45"/>
      <c r="K25" s="46" t="s">
        <v>23</v>
      </c>
      <c r="L25" s="47">
        <f t="shared" si="0"/>
        <v>0.08</v>
      </c>
      <c r="M25" s="48">
        <v>2000</v>
      </c>
      <c r="N25" s="48"/>
      <c r="O25" s="49">
        <f t="shared" si="1"/>
        <v>160</v>
      </c>
      <c r="P25" s="50"/>
      <c r="Q25" s="51">
        <f t="shared" si="2"/>
        <v>2160</v>
      </c>
      <c r="R25" s="52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s="3" customFormat="1" ht="33" customHeight="1">
      <c r="A26" s="1"/>
      <c r="B26" s="41"/>
      <c r="C26" s="42"/>
      <c r="D26" s="43"/>
      <c r="E26" s="44"/>
      <c r="F26" s="44"/>
      <c r="G26" s="44"/>
      <c r="H26" s="44"/>
      <c r="I26" s="44"/>
      <c r="J26" s="45"/>
      <c r="K26" s="46"/>
      <c r="L26" s="47" t="str">
        <f t="shared" si="0"/>
        <v/>
      </c>
      <c r="M26" s="48"/>
      <c r="N26" s="48"/>
      <c r="O26" s="49" t="str">
        <f t="shared" si="1"/>
        <v/>
      </c>
      <c r="P26" s="50"/>
      <c r="Q26" s="51" t="str">
        <f t="shared" si="2"/>
        <v/>
      </c>
      <c r="R26" s="52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s="3" customFormat="1" ht="33" customHeight="1">
      <c r="A27" s="1"/>
      <c r="B27" s="41"/>
      <c r="C27" s="42"/>
      <c r="D27" s="43"/>
      <c r="E27" s="44"/>
      <c r="F27" s="44"/>
      <c r="G27" s="44"/>
      <c r="H27" s="44"/>
      <c r="I27" s="44"/>
      <c r="J27" s="45"/>
      <c r="K27" s="46"/>
      <c r="L27" s="47" t="str">
        <f t="shared" si="0"/>
        <v/>
      </c>
      <c r="M27" s="48"/>
      <c r="N27" s="48"/>
      <c r="O27" s="49" t="str">
        <f t="shared" si="1"/>
        <v/>
      </c>
      <c r="P27" s="50"/>
      <c r="Q27" s="51" t="str">
        <f t="shared" si="2"/>
        <v/>
      </c>
      <c r="R27" s="52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s="3" customFormat="1" ht="33" customHeight="1">
      <c r="A28" s="1"/>
      <c r="B28" s="41"/>
      <c r="C28" s="42"/>
      <c r="D28" s="43"/>
      <c r="E28" s="44"/>
      <c r="F28" s="44"/>
      <c r="G28" s="44"/>
      <c r="H28" s="44"/>
      <c r="I28" s="44"/>
      <c r="J28" s="45"/>
      <c r="K28" s="46"/>
      <c r="L28" s="47" t="str">
        <f t="shared" si="0"/>
        <v/>
      </c>
      <c r="M28" s="48"/>
      <c r="N28" s="48"/>
      <c r="O28" s="49" t="str">
        <f t="shared" si="1"/>
        <v/>
      </c>
      <c r="P28" s="50"/>
      <c r="Q28" s="51" t="str">
        <f t="shared" si="2"/>
        <v/>
      </c>
      <c r="R28" s="52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s="3" customFormat="1" ht="33" customHeight="1">
      <c r="A29" s="1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 t="str">
        <f t="shared" si="0"/>
        <v/>
      </c>
      <c r="M29" s="48"/>
      <c r="N29" s="48"/>
      <c r="O29" s="49" t="str">
        <f t="shared" si="1"/>
        <v/>
      </c>
      <c r="P29" s="50"/>
      <c r="Q29" s="51" t="str">
        <f t="shared" si="2"/>
        <v/>
      </c>
      <c r="R29" s="52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s="3" customFormat="1" ht="33" customHeight="1">
      <c r="A30" s="1"/>
      <c r="B30" s="41"/>
      <c r="C30" s="42"/>
      <c r="D30" s="43"/>
      <c r="E30" s="44"/>
      <c r="F30" s="44"/>
      <c r="G30" s="44"/>
      <c r="H30" s="44"/>
      <c r="I30" s="44"/>
      <c r="J30" s="45"/>
      <c r="K30" s="46"/>
      <c r="L30" s="47" t="str">
        <f t="shared" si="0"/>
        <v/>
      </c>
      <c r="M30" s="48"/>
      <c r="N30" s="48"/>
      <c r="O30" s="49" t="str">
        <f t="shared" si="1"/>
        <v/>
      </c>
      <c r="P30" s="50"/>
      <c r="Q30" s="51" t="str">
        <f t="shared" si="2"/>
        <v/>
      </c>
      <c r="R30" s="52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s="3" customFormat="1" ht="33" customHeight="1">
      <c r="A31" s="1"/>
      <c r="B31" s="41"/>
      <c r="C31" s="42"/>
      <c r="D31" s="43"/>
      <c r="E31" s="44"/>
      <c r="F31" s="44"/>
      <c r="G31" s="44"/>
      <c r="H31" s="44"/>
      <c r="I31" s="44"/>
      <c r="J31" s="45"/>
      <c r="K31" s="46"/>
      <c r="L31" s="47" t="str">
        <f t="shared" si="0"/>
        <v/>
      </c>
      <c r="M31" s="48"/>
      <c r="N31" s="48"/>
      <c r="O31" s="49" t="str">
        <f t="shared" si="1"/>
        <v/>
      </c>
      <c r="P31" s="50"/>
      <c r="Q31" s="51" t="str">
        <f t="shared" si="2"/>
        <v/>
      </c>
      <c r="R31" s="52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s="3" customFormat="1" ht="33" customHeight="1">
      <c r="A32" s="1"/>
      <c r="B32" s="6" t="s">
        <v>26</v>
      </c>
      <c r="C32" s="6"/>
      <c r="D32" s="6"/>
      <c r="E32" s="6"/>
      <c r="F32" s="6"/>
      <c r="G32" s="6"/>
      <c r="H32" s="6"/>
      <c r="I32" s="6"/>
      <c r="J32" s="6"/>
      <c r="K32" s="6"/>
      <c r="L32" s="1"/>
      <c r="M32" s="6"/>
      <c r="N32" s="6"/>
      <c r="O32" s="53" t="s">
        <v>27</v>
      </c>
      <c r="P32" s="54"/>
      <c r="Q32" s="55">
        <f>SUM(M17:N31)</f>
        <v>166000</v>
      </c>
      <c r="R32" s="56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s="3" customFormat="1" ht="33" customHeight="1">
      <c r="A33" s="1"/>
      <c r="B33" s="57" t="s">
        <v>28</v>
      </c>
      <c r="C33" s="58"/>
      <c r="D33" s="58" t="s">
        <v>29</v>
      </c>
      <c r="E33" s="58"/>
      <c r="F33" s="59" t="s">
        <v>17</v>
      </c>
      <c r="G33" s="60"/>
      <c r="H33" s="59" t="s">
        <v>30</v>
      </c>
      <c r="I33" s="60"/>
      <c r="J33" s="6"/>
      <c r="K33" s="6"/>
      <c r="L33" s="6"/>
      <c r="M33" s="6"/>
      <c r="N33" s="61"/>
      <c r="O33" s="62" t="s">
        <v>31</v>
      </c>
      <c r="P33" s="54"/>
      <c r="Q33" s="63">
        <f>SUM(O17:P31)</f>
        <v>15200</v>
      </c>
      <c r="R33" s="64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s="3" customFormat="1" ht="33" customHeight="1">
      <c r="A34" s="1"/>
      <c r="B34" s="65" t="s">
        <v>32</v>
      </c>
      <c r="C34" s="66"/>
      <c r="D34" s="67">
        <f>ROUNDDOWN(F34*10%,0)</f>
        <v>14000</v>
      </c>
      <c r="E34" s="67"/>
      <c r="F34" s="63">
        <f>SUMIF(L16:L30, 10%, M16:N30)</f>
        <v>140000</v>
      </c>
      <c r="G34" s="64"/>
      <c r="H34" s="63">
        <f>D34+F34</f>
        <v>154000</v>
      </c>
      <c r="I34" s="64"/>
      <c r="J34" s="6"/>
      <c r="K34" s="6"/>
      <c r="L34" s="6"/>
      <c r="M34" s="6"/>
      <c r="N34" s="61"/>
      <c r="O34" s="62" t="s">
        <v>33</v>
      </c>
      <c r="P34" s="54"/>
      <c r="Q34" s="55">
        <f>SUM(Q32:R33)</f>
        <v>181200</v>
      </c>
      <c r="R34" s="56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s="3" customFormat="1" ht="33" customHeight="1">
      <c r="A35" s="1"/>
      <c r="B35" s="65" t="s">
        <v>34</v>
      </c>
      <c r="C35" s="66"/>
      <c r="D35" s="67">
        <f>ROUNDDOWN(F35*8%,0)</f>
        <v>1200</v>
      </c>
      <c r="E35" s="67"/>
      <c r="F35" s="63">
        <f>SUMIF(L17:L31, 8%, M17:N31)</f>
        <v>15000</v>
      </c>
      <c r="G35" s="64"/>
      <c r="H35" s="63">
        <f>D35+F35</f>
        <v>16200</v>
      </c>
      <c r="I35" s="64"/>
      <c r="J35" s="6"/>
      <c r="K35" s="6"/>
      <c r="L35" s="6"/>
      <c r="M35" s="6"/>
      <c r="N35" s="61"/>
      <c r="O35" s="61"/>
      <c r="P35" s="68"/>
      <c r="Q35" s="68"/>
      <c r="R35" s="68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s="3" customFormat="1" ht="33" customHeight="1">
      <c r="A36" s="1"/>
      <c r="B36" s="65" t="s">
        <v>35</v>
      </c>
      <c r="C36" s="66"/>
      <c r="D36" s="69" t="s">
        <v>36</v>
      </c>
      <c r="E36" s="69"/>
      <c r="F36" s="63">
        <f>SUMIF(L17:L31, 0%, M17:N31)</f>
        <v>11000</v>
      </c>
      <c r="G36" s="64"/>
      <c r="H36" s="69" t="s">
        <v>36</v>
      </c>
      <c r="I36" s="69"/>
      <c r="J36" s="6"/>
      <c r="K36" s="6"/>
      <c r="L36" s="6"/>
      <c r="M36" s="6"/>
      <c r="N36" s="61"/>
      <c r="O36" s="61"/>
      <c r="P36" s="61"/>
      <c r="Q36" s="61"/>
      <c r="R36" s="6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s="3" customFormat="1" ht="33" customHeight="1">
      <c r="A37" s="1"/>
      <c r="B37" s="70"/>
      <c r="C37" s="70"/>
      <c r="D37" s="71"/>
      <c r="E37" s="71"/>
      <c r="F37" s="72"/>
      <c r="G37" s="72"/>
      <c r="H37" s="6"/>
      <c r="I37" s="6"/>
      <c r="J37" s="6"/>
      <c r="K37" s="6"/>
      <c r="L37" s="6"/>
      <c r="M37" s="6"/>
      <c r="N37" s="61"/>
      <c r="O37" s="61"/>
      <c r="P37" s="61"/>
      <c r="Q37" s="61"/>
      <c r="R37" s="6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s="3" customFormat="1" ht="19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s="3" customFormat="1" ht="33" customHeight="1">
      <c r="A39" s="1"/>
      <c r="B39" s="73" t="s">
        <v>37</v>
      </c>
      <c r="C39" s="74"/>
      <c r="D39" s="74"/>
      <c r="E39" s="74"/>
      <c r="F39" s="74"/>
      <c r="G39" s="74"/>
      <c r="H39" s="74"/>
      <c r="I39" s="74"/>
      <c r="J39" s="75"/>
      <c r="K39" s="76" t="s">
        <v>38</v>
      </c>
      <c r="L39" s="77"/>
      <c r="M39" s="77"/>
      <c r="N39" s="77"/>
      <c r="O39" s="77"/>
      <c r="P39" s="77"/>
      <c r="Q39" s="77"/>
      <c r="R39" s="78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3" customFormat="1" ht="33" customHeight="1">
      <c r="A40" s="1"/>
      <c r="B40" s="79"/>
      <c r="C40" s="80"/>
      <c r="D40" s="80"/>
      <c r="E40" s="80"/>
      <c r="F40" s="80"/>
      <c r="G40" s="80"/>
      <c r="H40" s="80"/>
      <c r="I40" s="80"/>
      <c r="J40" s="80"/>
      <c r="K40" s="81" t="s">
        <v>39</v>
      </c>
      <c r="L40" s="75"/>
      <c r="M40" s="82"/>
      <c r="N40" s="83"/>
      <c r="O40" s="84"/>
      <c r="P40" s="76" t="s">
        <v>40</v>
      </c>
      <c r="Q40" s="85"/>
      <c r="R40" s="86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s="3" customFormat="1" ht="33" customHeight="1">
      <c r="A41" s="1"/>
      <c r="B41" s="87"/>
      <c r="C41" s="88"/>
      <c r="D41" s="88"/>
      <c r="E41" s="88"/>
      <c r="F41" s="88"/>
      <c r="G41" s="88"/>
      <c r="H41" s="88"/>
      <c r="I41" s="88"/>
      <c r="J41" s="88"/>
      <c r="K41" s="89" t="s">
        <v>41</v>
      </c>
      <c r="L41" s="90"/>
      <c r="M41" s="82"/>
      <c r="N41" s="83"/>
      <c r="O41" s="84"/>
      <c r="P41" s="82"/>
      <c r="Q41" s="83"/>
      <c r="R41" s="84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s="3" customFormat="1" ht="33" customHeight="1">
      <c r="A42" s="1"/>
      <c r="B42" s="91"/>
      <c r="C42" s="92"/>
      <c r="D42" s="92"/>
      <c r="E42" s="92"/>
      <c r="F42" s="92"/>
      <c r="G42" s="92"/>
      <c r="H42" s="92"/>
      <c r="I42" s="92"/>
      <c r="J42" s="92"/>
      <c r="K42" s="58" t="s">
        <v>42</v>
      </c>
      <c r="L42" s="58"/>
      <c r="M42" s="83"/>
      <c r="N42" s="83"/>
      <c r="O42" s="93" t="s">
        <v>43</v>
      </c>
      <c r="P42" s="83"/>
      <c r="Q42" s="83"/>
      <c r="R42" s="94" t="s">
        <v>44</v>
      </c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3" customFormat="1" ht="30" customHeight="1">
      <c r="A43" s="1"/>
      <c r="B43" s="6"/>
      <c r="C43" s="6"/>
      <c r="D43" s="6"/>
      <c r="E43" s="6"/>
      <c r="F43" s="6"/>
      <c r="G43" s="6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3" customFormat="1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33" customHeight="1"/>
    <row r="46" spans="1:32" ht="33" customHeight="1"/>
    <row r="47" spans="1:32" ht="33" customHeight="1"/>
    <row r="48" spans="1:32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hidden="1" customHeight="1"/>
    <row r="60" ht="33" hidden="1" customHeight="1"/>
    <row r="61" ht="17"/>
    <row r="62" ht="17"/>
    <row r="63" ht="17"/>
    <row r="64" ht="17"/>
    <row r="66" ht="17"/>
    <row r="67" ht="17"/>
    <row r="68" ht="17"/>
  </sheetData>
  <sheetProtection formatCells="0" formatColumns="0" formatRows="0"/>
  <mergeCells count="130">
    <mergeCell ref="M42:N42"/>
    <mergeCell ref="P42:Q42"/>
    <mergeCell ref="B39:J39"/>
    <mergeCell ref="K39:R39"/>
    <mergeCell ref="B40:J42"/>
    <mergeCell ref="K40:L40"/>
    <mergeCell ref="M40:O40"/>
    <mergeCell ref="P40:R40"/>
    <mergeCell ref="K41:L41"/>
    <mergeCell ref="M41:O41"/>
    <mergeCell ref="P41:R41"/>
    <mergeCell ref="K42:L42"/>
    <mergeCell ref="B35:C35"/>
    <mergeCell ref="D35:E35"/>
    <mergeCell ref="F35:G35"/>
    <mergeCell ref="H35:I35"/>
    <mergeCell ref="B36:C36"/>
    <mergeCell ref="D36:E36"/>
    <mergeCell ref="F36:G36"/>
    <mergeCell ref="H36:I36"/>
    <mergeCell ref="B34:C34"/>
    <mergeCell ref="D34:E34"/>
    <mergeCell ref="F34:G34"/>
    <mergeCell ref="H34:I34"/>
    <mergeCell ref="O34:P34"/>
    <mergeCell ref="Q34:R34"/>
    <mergeCell ref="B33:C33"/>
    <mergeCell ref="D33:E33"/>
    <mergeCell ref="F33:G33"/>
    <mergeCell ref="H33:I33"/>
    <mergeCell ref="O33:P33"/>
    <mergeCell ref="Q33:R33"/>
    <mergeCell ref="B31:C31"/>
    <mergeCell ref="D31:J31"/>
    <mergeCell ref="M31:N31"/>
    <mergeCell ref="O31:P31"/>
    <mergeCell ref="Q31:R31"/>
    <mergeCell ref="O32:P32"/>
    <mergeCell ref="Q32:R32"/>
    <mergeCell ref="B29:C29"/>
    <mergeCell ref="D29:J29"/>
    <mergeCell ref="M29:N29"/>
    <mergeCell ref="O29:P29"/>
    <mergeCell ref="Q29:R29"/>
    <mergeCell ref="B30:C30"/>
    <mergeCell ref="D30:J30"/>
    <mergeCell ref="M30:N30"/>
    <mergeCell ref="O30:P30"/>
    <mergeCell ref="Q30:R30"/>
    <mergeCell ref="B27:C27"/>
    <mergeCell ref="D27:J27"/>
    <mergeCell ref="M27:N27"/>
    <mergeCell ref="O27:P27"/>
    <mergeCell ref="Q27:R27"/>
    <mergeCell ref="B28:C28"/>
    <mergeCell ref="D28:J28"/>
    <mergeCell ref="M28:N28"/>
    <mergeCell ref="O28:P28"/>
    <mergeCell ref="Q28:R28"/>
    <mergeCell ref="B25:C25"/>
    <mergeCell ref="D25:J25"/>
    <mergeCell ref="M25:N25"/>
    <mergeCell ref="O25:P25"/>
    <mergeCell ref="Q25:R25"/>
    <mergeCell ref="B26:C26"/>
    <mergeCell ref="D26:J26"/>
    <mergeCell ref="M26:N26"/>
    <mergeCell ref="O26:P26"/>
    <mergeCell ref="Q26:R26"/>
    <mergeCell ref="B23:C23"/>
    <mergeCell ref="D23:J23"/>
    <mergeCell ref="M23:N23"/>
    <mergeCell ref="O23:P23"/>
    <mergeCell ref="Q23:R23"/>
    <mergeCell ref="B24:C24"/>
    <mergeCell ref="D24:J24"/>
    <mergeCell ref="M24:N24"/>
    <mergeCell ref="O24:P24"/>
    <mergeCell ref="Q24:R24"/>
    <mergeCell ref="B21:C21"/>
    <mergeCell ref="D21:J21"/>
    <mergeCell ref="M21:N21"/>
    <mergeCell ref="O21:P21"/>
    <mergeCell ref="Q21:R21"/>
    <mergeCell ref="B22:C22"/>
    <mergeCell ref="D22:J22"/>
    <mergeCell ref="M22:N22"/>
    <mergeCell ref="O22:P22"/>
    <mergeCell ref="Q22:R22"/>
    <mergeCell ref="B19:C19"/>
    <mergeCell ref="D19:J19"/>
    <mergeCell ref="M19:N19"/>
    <mergeCell ref="O19:P19"/>
    <mergeCell ref="Q19:R19"/>
    <mergeCell ref="B20:C20"/>
    <mergeCell ref="D20:J20"/>
    <mergeCell ref="M20:N20"/>
    <mergeCell ref="O20:P20"/>
    <mergeCell ref="Q20:R20"/>
    <mergeCell ref="B17:C17"/>
    <mergeCell ref="D17:J17"/>
    <mergeCell ref="M17:N17"/>
    <mergeCell ref="O17:P17"/>
    <mergeCell ref="Q17:R17"/>
    <mergeCell ref="B18:C18"/>
    <mergeCell ref="D18:J18"/>
    <mergeCell ref="M18:N18"/>
    <mergeCell ref="O18:P18"/>
    <mergeCell ref="Q18:R18"/>
    <mergeCell ref="B11:J11"/>
    <mergeCell ref="B12:J13"/>
    <mergeCell ref="N12:R12"/>
    <mergeCell ref="B16:C16"/>
    <mergeCell ref="D16:J16"/>
    <mergeCell ref="M16:N16"/>
    <mergeCell ref="O16:P16"/>
    <mergeCell ref="Q16:R16"/>
    <mergeCell ref="B7:J7"/>
    <mergeCell ref="B8:J8"/>
    <mergeCell ref="M8:R8"/>
    <mergeCell ref="B9:J9"/>
    <mergeCell ref="M9:R9"/>
    <mergeCell ref="B10:J10"/>
    <mergeCell ref="N10:R10"/>
    <mergeCell ref="B2:R2"/>
    <mergeCell ref="M5:N5"/>
    <mergeCell ref="O5:R5"/>
    <mergeCell ref="B6:J6"/>
    <mergeCell ref="M6:N6"/>
    <mergeCell ref="O6:R6"/>
  </mergeCells>
  <phoneticPr fontId="3"/>
  <dataValidations count="2">
    <dataValidation type="date" operator="greaterThan" allowBlank="1" showInputMessage="1" showErrorMessage="1" errorTitle="日付の入力エラー" error="正しい日付を入力してください。" sqref="O5 P4:R4 B17:C31" xr:uid="{877CFD92-45C3-064F-804A-9A49132E46D0}">
      <formula1>1</formula1>
    </dataValidation>
    <dataValidation type="list" allowBlank="1" showInputMessage="1" showErrorMessage="1" sqref="K17:K31" xr:uid="{1FD8E8F6-65FB-5142-831A-A4F2AADCE1F5}">
      <formula1>"※,非"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指定請求書（新和建設）記入例</vt:lpstr>
      <vt:lpstr>'指定請求書（新和建設）記入例'!Print_Area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宮坂　匠</dc:creator>
  <cp:lastModifiedBy>宮坂　匠</cp:lastModifiedBy>
  <dcterms:created xsi:type="dcterms:W3CDTF">2024-07-12T07:09:31Z</dcterms:created>
  <dcterms:modified xsi:type="dcterms:W3CDTF">2024-07-12T07:12:59Z</dcterms:modified>
</cp:coreProperties>
</file>